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15465" windowHeight="10860" activeTab="0"/>
  </bookViews>
  <sheets>
    <sheet name="Документ (1)" sheetId="1" r:id="rId1"/>
  </sheets>
  <definedNames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'Документ (1)'!$9:$9</definedName>
    <definedName name="_xlnm.Print_Area" localSheetId="0">'Документ (1)'!$A$1:$R$47</definedName>
  </definedNames>
  <calcPr fullCalcOnLoad="1" fullPrecision="0"/>
</workbook>
</file>

<file path=xl/sharedStrings.xml><?xml version="1.0" encoding="utf-8"?>
<sst xmlns="http://schemas.openxmlformats.org/spreadsheetml/2006/main" count="93" uniqueCount="64">
  <si>
    <t>Разд.</t>
  </si>
  <si>
    <t>Вед.</t>
  </si>
  <si>
    <t>Ц.ст.</t>
  </si>
  <si>
    <t>Расх.</t>
  </si>
  <si>
    <t>Эк.класс.</t>
  </si>
  <si>
    <t>Сумма на год</t>
  </si>
  <si>
    <t>1 квартал</t>
  </si>
  <si>
    <t>2 квартал</t>
  </si>
  <si>
    <t>3 квартал</t>
  </si>
  <si>
    <t/>
  </si>
  <si>
    <t>0400</t>
  </si>
  <si>
    <t>0500</t>
  </si>
  <si>
    <t>0800</t>
  </si>
  <si>
    <t>0900</t>
  </si>
  <si>
    <t>1003</t>
  </si>
  <si>
    <t>5221100</t>
  </si>
  <si>
    <t>1000</t>
  </si>
  <si>
    <t>Дата: 01.11.2007</t>
  </si>
  <si>
    <t>000</t>
  </si>
  <si>
    <t>0000000</t>
  </si>
  <si>
    <t>НАЦИОНАЛЬНАЯ ЭКОНОМИКА</t>
  </si>
  <si>
    <t>СОЦИАЛЬНАЯ ПОЛИТИКА</t>
  </si>
  <si>
    <t>Краевая целевая программа "Обеспечение населения Приморского края питьевой водой" на 2002-2010 годы</t>
  </si>
  <si>
    <t>Наименование</t>
  </si>
  <si>
    <t>(тыс. рублей)</t>
  </si>
  <si>
    <t xml:space="preserve">Всего расходов   </t>
  </si>
  <si>
    <t>179-кз</t>
  </si>
  <si>
    <t>Распределение</t>
  </si>
  <si>
    <t>МЦП 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ММР на 2012-2014 гг."</t>
  </si>
  <si>
    <t>МЦП " Содействие развитию малого и среднего предпринимательства на территории ММР на 2012-2014 годы"</t>
  </si>
  <si>
    <t>МЦП "Профилактика терроризма и противодействие экстремизму на территории  ММР в 2011-2015 годах"</t>
  </si>
  <si>
    <t>"Комплексная программа профилактики правонарушений в ММР на 2011-2013 гг."</t>
  </si>
  <si>
    <t>ФИЗИЧЕСКАЯ КУЛЬТУРА И СПОРТ</t>
  </si>
  <si>
    <t xml:space="preserve">МЦП "Патриотическое воспитание граждан ММР на 2012-2016 годы" </t>
  </si>
  <si>
    <t>МЦП "Молодежь ММР (2012-2016 годы)"</t>
  </si>
  <si>
    <t>МЦП "Юные таланты ММР (2012-2015 годы)"</t>
  </si>
  <si>
    <t>КУЛЬТУРА И КИНЕМАТОГРАФИЯ</t>
  </si>
  <si>
    <t>ОБРАЗОВАНИЕ</t>
  </si>
  <si>
    <t>ЖИЛИЩНО-КОММУНАЛЬНОЕ ХОЗЯЙСТВО</t>
  </si>
  <si>
    <t>бюджетных ассигнований из районного бюджета на 2013 год по муниципальным целевым программам, предусмотренным к финансированию из районного бюджета в 2013 году</t>
  </si>
  <si>
    <t>МЦП "Развитие малоэтажного жилищного строительства на территории ММР на 2011-2015 годы"</t>
  </si>
  <si>
    <t>МП"Программа комплексного развития системм коммунальной инфраструктуры ММР на 2012-2020годы"</t>
  </si>
  <si>
    <t>ЦП "Развитие муниципальной службы ММР в 2013-2015 годах"</t>
  </si>
  <si>
    <t>МЦП "Обеспечение жильем молодых семей ММР на 2013-2015 годы"</t>
  </si>
  <si>
    <t>МЦП" Социальное развитие села в ММР на 2011-2013 годы"</t>
  </si>
  <si>
    <t>МП "Развитие физической культуры и спорта  ММР на 2006-2015 годы"</t>
  </si>
  <si>
    <t>ДРУГИЕ ОБЩЕГОСУДАРСТВЕННЫЕ ВОПРОСЫ</t>
  </si>
  <si>
    <t xml:space="preserve">ДЦП "Развитие образования ММР на 2013-2015 годы" </t>
  </si>
  <si>
    <t>Организация отдыха детей в каникулярное время</t>
  </si>
  <si>
    <t>Подпрограмма "Развитие общего образования"</t>
  </si>
  <si>
    <t xml:space="preserve">Подпрограмма развития культуры ММР </t>
  </si>
  <si>
    <t>"Программа развития культуры ММР на 2007-2015 годы"</t>
  </si>
  <si>
    <t>Подпрограмма "Развитие дошкольного образования"</t>
  </si>
  <si>
    <t>Подпрограмма "Развитие районной системы дополнительного образования"</t>
  </si>
  <si>
    <t>Программа "Развитие дополнительного образования в сфере культуры и искусства ММР"</t>
  </si>
  <si>
    <t>Подпрограмма "Сохранение и развитие учреждени й культуры в ММР"</t>
  </si>
  <si>
    <t>Подпрограмма "Пожарная безопасность образовательных учреждений ММР"</t>
  </si>
  <si>
    <t>МЦП "Доступная среда для инвалидов ММР на 2013-2015 годы"</t>
  </si>
  <si>
    <t xml:space="preserve">   Приложение № 6 к решению</t>
  </si>
  <si>
    <t xml:space="preserve">                                                                                              Думы Михайловского муниципального</t>
  </si>
  <si>
    <t>Годовой план</t>
  </si>
  <si>
    <t>Исполнено</t>
  </si>
  <si>
    <t xml:space="preserve">                                                                                                    района от 29.05.2014г. № 541</t>
  </si>
  <si>
    <t>ного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</si>
</sst>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wrapText="1" shrinkToFi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 wrapText="1" shrinkToFit="1"/>
    </xf>
    <xf numFmtId="4" fontId="3" fillId="0" borderId="10" xfId="0" applyNumberFormat="1" applyFont="1" applyFill="1" applyBorder="1" applyAlignment="1">
      <alignment wrapText="1" shrinkToFit="1"/>
    </xf>
    <xf numFmtId="49" fontId="3" fillId="0" borderId="12" xfId="0" applyNumberFormat="1" applyFont="1" applyFill="1" applyBorder="1" applyAlignment="1">
      <alignment vertical="top" wrapText="1" shrinkToFit="1"/>
    </xf>
    <xf numFmtId="4" fontId="3" fillId="0" borderId="12" xfId="0" applyNumberFormat="1" applyFont="1" applyFill="1" applyBorder="1" applyAlignment="1">
      <alignment vertical="top" wrapText="1" shrinkToFit="1"/>
    </xf>
    <xf numFmtId="0" fontId="3" fillId="0" borderId="13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vertical="top" wrapText="1" shrinkToFit="1"/>
    </xf>
    <xf numFmtId="4" fontId="4" fillId="34" borderId="10" xfId="0" applyNumberFormat="1" applyFont="1" applyFill="1" applyBorder="1" applyAlignment="1">
      <alignment wrapText="1" shrinkToFit="1"/>
    </xf>
    <xf numFmtId="4" fontId="4" fillId="34" borderId="11" xfId="0" applyNumberFormat="1" applyFont="1" applyFill="1" applyBorder="1" applyAlignment="1">
      <alignment wrapText="1" shrinkToFit="1"/>
    </xf>
    <xf numFmtId="4" fontId="4" fillId="34" borderId="10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 vertical="top" wrapText="1" shrinkToFit="1"/>
    </xf>
    <xf numFmtId="4" fontId="4" fillId="34" borderId="11" xfId="0" applyNumberFormat="1" applyFont="1" applyFill="1" applyBorder="1" applyAlignment="1">
      <alignment vertical="top" wrapText="1" shrinkToFit="1"/>
    </xf>
    <xf numFmtId="0" fontId="4" fillId="34" borderId="11" xfId="0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vertical="top" wrapText="1" shrinkToFit="1"/>
    </xf>
    <xf numFmtId="4" fontId="3" fillId="34" borderId="10" xfId="0" applyNumberFormat="1" applyFont="1" applyFill="1" applyBorder="1" applyAlignment="1">
      <alignment wrapText="1" shrinkToFit="1"/>
    </xf>
    <xf numFmtId="4" fontId="3" fillId="34" borderId="11" xfId="0" applyNumberFormat="1" applyFont="1" applyFill="1" applyBorder="1" applyAlignment="1">
      <alignment wrapText="1" shrinkToFit="1"/>
    </xf>
    <xf numFmtId="4" fontId="4" fillId="35" borderId="15" xfId="0" applyNumberFormat="1" applyFont="1" applyFill="1" applyBorder="1" applyAlignment="1">
      <alignment vertical="top" wrapText="1" shrinkToFit="1"/>
    </xf>
    <xf numFmtId="4" fontId="4" fillId="35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vertical="top" wrapText="1" shrinkToFit="1"/>
    </xf>
    <xf numFmtId="4" fontId="3" fillId="33" borderId="10" xfId="0" applyNumberFormat="1" applyFont="1" applyFill="1" applyBorder="1" applyAlignment="1">
      <alignment wrapText="1" shrinkToFit="1"/>
    </xf>
    <xf numFmtId="4" fontId="3" fillId="33" borderId="11" xfId="0" applyNumberFormat="1" applyFont="1" applyFill="1" applyBorder="1" applyAlignment="1">
      <alignment wrapText="1" shrinkToFit="1"/>
    </xf>
    <xf numFmtId="4" fontId="8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vertical="top" wrapText="1" shrinkToFit="1"/>
    </xf>
    <xf numFmtId="4" fontId="3" fillId="33" borderId="11" xfId="0" applyNumberFormat="1" applyFont="1" applyFill="1" applyBorder="1" applyAlignment="1">
      <alignment vertical="top" wrapText="1" shrinkToFit="1"/>
    </xf>
    <xf numFmtId="49" fontId="4" fillId="33" borderId="10" xfId="0" applyNumberFormat="1" applyFont="1" applyFill="1" applyBorder="1" applyAlignment="1">
      <alignment vertical="top" wrapText="1" shrinkToFit="1"/>
    </xf>
    <xf numFmtId="4" fontId="4" fillId="33" borderId="10" xfId="0" applyNumberFormat="1" applyFont="1" applyFill="1" applyBorder="1" applyAlignment="1">
      <alignment vertical="top" wrapText="1" shrinkToFit="1"/>
    </xf>
    <xf numFmtId="4" fontId="4" fillId="33" borderId="11" xfId="0" applyNumberFormat="1" applyFont="1" applyFill="1" applyBorder="1" applyAlignment="1">
      <alignment vertical="top" wrapText="1" shrinkToFit="1"/>
    </xf>
    <xf numFmtId="0" fontId="3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 vertical="top" wrapText="1" shrinkToFit="1"/>
    </xf>
    <xf numFmtId="4" fontId="3" fillId="36" borderId="10" xfId="0" applyNumberFormat="1" applyFont="1" applyFill="1" applyBorder="1" applyAlignment="1">
      <alignment wrapText="1" shrinkToFit="1"/>
    </xf>
    <xf numFmtId="4" fontId="3" fillId="36" borderId="11" xfId="0" applyNumberFormat="1" applyFont="1" applyFill="1" applyBorder="1" applyAlignment="1">
      <alignment wrapText="1" shrinkToFit="1"/>
    </xf>
    <xf numFmtId="4" fontId="8" fillId="36" borderId="10" xfId="0" applyNumberFormat="1" applyFont="1" applyFill="1" applyBorder="1" applyAlignment="1">
      <alignment wrapText="1"/>
    </xf>
    <xf numFmtId="4" fontId="3" fillId="36" borderId="10" xfId="0" applyNumberFormat="1" applyFont="1" applyFill="1" applyBorder="1" applyAlignment="1">
      <alignment vertical="top" wrapText="1" shrinkToFit="1"/>
    </xf>
    <xf numFmtId="4" fontId="3" fillId="36" borderId="11" xfId="0" applyNumberFormat="1" applyFont="1" applyFill="1" applyBorder="1" applyAlignment="1">
      <alignment vertical="top" wrapText="1" shrinkToFi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Alignment="1">
      <alignment/>
    </xf>
    <xf numFmtId="0" fontId="10" fillId="37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15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4400550</xdr:colOff>
      <xdr:row>4</xdr:row>
      <xdr:rowOff>0</xdr:rowOff>
    </xdr:from>
    <xdr:to>
      <xdr:col>14</xdr:col>
      <xdr:colOff>1743075</xdr:colOff>
      <xdr:row>4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400550" y="704850"/>
          <a:ext cx="1943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</a:t>
          </a:r>
        </a:p>
      </xdr:txBody>
    </xdr:sp>
    <xdr:clientData/>
  </xdr:twoCellAnchor>
  <xdr:twoCellAnchor>
    <xdr:from>
      <xdr:col>0</xdr:col>
      <xdr:colOff>4143375</xdr:colOff>
      <xdr:row>4</xdr:row>
      <xdr:rowOff>0</xdr:rowOff>
    </xdr:from>
    <xdr:to>
      <xdr:col>14</xdr:col>
      <xdr:colOff>1743075</xdr:colOff>
      <xdr:row>4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143375" y="70485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 10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17.12.2008 № 354-КЗ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showGridLines="0" tabSelected="1" view="pageBreakPreview" zoomScaleNormal="75" zoomScaleSheetLayoutView="100" zoomScalePageLayoutView="0" workbookViewId="0" topLeftCell="A1">
      <selection activeCell="R2" sqref="R2"/>
    </sheetView>
  </sheetViews>
  <sheetFormatPr defaultColWidth="9.00390625" defaultRowHeight="12.75" outlineLevelRow="3"/>
  <cols>
    <col min="1" max="1" width="60.375" style="11" customWidth="1"/>
    <col min="2" max="3" width="7.75390625" style="1" hidden="1" customWidth="1"/>
    <col min="4" max="4" width="9.75390625" style="1" hidden="1" customWidth="1"/>
    <col min="5" max="5" width="7.75390625" style="1" hidden="1" customWidth="1"/>
    <col min="6" max="6" width="9.375" style="1" hidden="1" customWidth="1"/>
    <col min="7" max="7" width="11.125" style="1" hidden="1" customWidth="1"/>
    <col min="8" max="12" width="11.75390625" style="1" hidden="1" customWidth="1"/>
    <col min="13" max="13" width="13.125" style="1" hidden="1" customWidth="1"/>
    <col min="14" max="14" width="5.75390625" style="1" hidden="1" customWidth="1"/>
    <col min="15" max="15" width="22.875" style="4" customWidth="1"/>
    <col min="16" max="16" width="4.375" style="12" hidden="1" customWidth="1"/>
    <col min="17" max="17" width="9.125" style="1" hidden="1" customWidth="1"/>
    <col min="18" max="18" width="19.125" style="1" customWidth="1"/>
    <col min="19" max="19" width="13.25390625" style="1" customWidth="1"/>
    <col min="20" max="16384" width="9.125" style="1" customWidth="1"/>
  </cols>
  <sheetData>
    <row r="1" spans="1:15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 t="s">
        <v>58</v>
      </c>
    </row>
    <row r="2" spans="1:18" ht="12.75">
      <c r="A2" s="69" t="s">
        <v>59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R2" s="1" t="s">
        <v>63</v>
      </c>
    </row>
    <row r="3" spans="1:15" ht="12.75">
      <c r="A3" s="69" t="s">
        <v>62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7.2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</row>
    <row r="5" spans="1:15" ht="18.75">
      <c r="A5" s="64" t="s">
        <v>27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63" customHeight="1">
      <c r="A6" s="64" t="s">
        <v>39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39.7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5" t="s">
        <v>17</v>
      </c>
      <c r="O7" s="5" t="s">
        <v>24</v>
      </c>
    </row>
    <row r="8" spans="1:33" ht="26.25" customHeight="1">
      <c r="A8" s="6" t="s">
        <v>23</v>
      </c>
      <c r="B8" s="6" t="s">
        <v>1</v>
      </c>
      <c r="C8" s="6" t="s">
        <v>0</v>
      </c>
      <c r="D8" s="6" t="s">
        <v>2</v>
      </c>
      <c r="E8" s="6" t="s">
        <v>3</v>
      </c>
      <c r="F8" s="6" t="s">
        <v>4</v>
      </c>
      <c r="G8" s="6"/>
      <c r="H8" s="6" t="s">
        <v>5</v>
      </c>
      <c r="I8" s="6" t="s">
        <v>6</v>
      </c>
      <c r="J8" s="6" t="s">
        <v>7</v>
      </c>
      <c r="K8" s="6"/>
      <c r="L8" s="6" t="s">
        <v>8</v>
      </c>
      <c r="M8" s="6"/>
      <c r="N8" s="15" t="s">
        <v>26</v>
      </c>
      <c r="O8" s="61" t="s">
        <v>60</v>
      </c>
      <c r="P8" s="61"/>
      <c r="Q8" s="61"/>
      <c r="R8" s="62" t="s">
        <v>61</v>
      </c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9"/>
      <c r="AG8" s="60"/>
    </row>
    <row r="9" spans="1:18" ht="15" customHeight="1">
      <c r="A9" s="6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5"/>
      <c r="O9" s="6">
        <v>2</v>
      </c>
      <c r="P9" s="6">
        <v>3</v>
      </c>
      <c r="Q9" s="6"/>
      <c r="R9" s="6">
        <v>3</v>
      </c>
    </row>
    <row r="10" spans="1:18" s="2" customFormat="1" ht="39" customHeight="1">
      <c r="A10" s="24" t="s">
        <v>46</v>
      </c>
      <c r="B10" s="25" t="s">
        <v>18</v>
      </c>
      <c r="C10" s="25" t="s">
        <v>11</v>
      </c>
      <c r="D10" s="25" t="s">
        <v>19</v>
      </c>
      <c r="E10" s="25" t="s">
        <v>18</v>
      </c>
      <c r="F10" s="25" t="s">
        <v>18</v>
      </c>
      <c r="G10" s="25" t="s">
        <v>9</v>
      </c>
      <c r="H10" s="29">
        <v>100000000</v>
      </c>
      <c r="I10" s="29">
        <v>100000000</v>
      </c>
      <c r="J10" s="29">
        <v>0</v>
      </c>
      <c r="K10" s="29">
        <v>100000000</v>
      </c>
      <c r="L10" s="29">
        <v>0</v>
      </c>
      <c r="M10" s="29">
        <v>100000000</v>
      </c>
      <c r="N10" s="30"/>
      <c r="O10" s="28">
        <f>O12+O14+O13</f>
        <v>435.23</v>
      </c>
      <c r="P10" s="28">
        <f>P12+P14+P13</f>
        <v>435.23</v>
      </c>
      <c r="Q10" s="28">
        <f>Q12+Q14+Q13</f>
        <v>435.23</v>
      </c>
      <c r="R10" s="28">
        <f>R12+R14+R13</f>
        <v>365.06</v>
      </c>
    </row>
    <row r="11" spans="1:19" ht="37.5" customHeight="1" hidden="1" outlineLevel="3">
      <c r="A11" s="9" t="s">
        <v>22</v>
      </c>
      <c r="B11" s="16"/>
      <c r="C11" s="16"/>
      <c r="D11" s="16"/>
      <c r="E11" s="16"/>
      <c r="F11" s="16"/>
      <c r="G11" s="16"/>
      <c r="H11" s="17"/>
      <c r="I11" s="17"/>
      <c r="J11" s="17"/>
      <c r="K11" s="17"/>
      <c r="L11" s="17"/>
      <c r="M11" s="17"/>
      <c r="N11" s="10"/>
      <c r="O11" s="7"/>
      <c r="P11" s="7"/>
      <c r="Q11" s="7"/>
      <c r="R11" s="7"/>
      <c r="S11" s="3">
        <v>46132.51</v>
      </c>
    </row>
    <row r="12" spans="1:18" ht="54.75" customHeight="1" outlineLevel="3">
      <c r="A12" s="37" t="s">
        <v>30</v>
      </c>
      <c r="B12" s="38"/>
      <c r="C12" s="38"/>
      <c r="D12" s="38"/>
      <c r="E12" s="38"/>
      <c r="F12" s="38"/>
      <c r="G12" s="38"/>
      <c r="H12" s="39"/>
      <c r="I12" s="39"/>
      <c r="J12" s="39"/>
      <c r="K12" s="39"/>
      <c r="L12" s="39"/>
      <c r="M12" s="39"/>
      <c r="N12" s="40"/>
      <c r="O12" s="41">
        <v>146.72</v>
      </c>
      <c r="P12" s="41">
        <v>146.72</v>
      </c>
      <c r="Q12" s="41">
        <v>146.72</v>
      </c>
      <c r="R12" s="41">
        <v>146.71</v>
      </c>
    </row>
    <row r="13" spans="1:18" ht="40.5" customHeight="1" outlineLevel="3">
      <c r="A13" s="37" t="s">
        <v>57</v>
      </c>
      <c r="B13" s="38"/>
      <c r="C13" s="38"/>
      <c r="D13" s="38"/>
      <c r="E13" s="38"/>
      <c r="F13" s="38"/>
      <c r="G13" s="38"/>
      <c r="H13" s="39"/>
      <c r="I13" s="39"/>
      <c r="J13" s="39"/>
      <c r="K13" s="39"/>
      <c r="L13" s="39"/>
      <c r="M13" s="39"/>
      <c r="N13" s="40"/>
      <c r="O13" s="41">
        <v>39.82</v>
      </c>
      <c r="P13" s="41">
        <v>39.82</v>
      </c>
      <c r="Q13" s="41">
        <v>39.82</v>
      </c>
      <c r="R13" s="41">
        <v>39.81</v>
      </c>
    </row>
    <row r="14" spans="1:18" ht="39.75" customHeight="1" outlineLevel="3">
      <c r="A14" s="37" t="s">
        <v>31</v>
      </c>
      <c r="B14" s="38"/>
      <c r="C14" s="38"/>
      <c r="D14" s="38"/>
      <c r="E14" s="38"/>
      <c r="F14" s="38"/>
      <c r="G14" s="38"/>
      <c r="H14" s="39"/>
      <c r="I14" s="39"/>
      <c r="J14" s="39"/>
      <c r="K14" s="39"/>
      <c r="L14" s="39"/>
      <c r="M14" s="39"/>
      <c r="N14" s="40"/>
      <c r="O14" s="41">
        <v>248.69</v>
      </c>
      <c r="P14" s="41">
        <v>248.69</v>
      </c>
      <c r="Q14" s="41">
        <v>248.69</v>
      </c>
      <c r="R14" s="41">
        <v>178.54</v>
      </c>
    </row>
    <row r="15" spans="1:18" ht="25.5" customHeight="1" outlineLevel="3">
      <c r="A15" s="24" t="s">
        <v>20</v>
      </c>
      <c r="B15" s="25" t="s">
        <v>18</v>
      </c>
      <c r="C15" s="25" t="s">
        <v>10</v>
      </c>
      <c r="D15" s="25" t="s">
        <v>19</v>
      </c>
      <c r="E15" s="25" t="s">
        <v>18</v>
      </c>
      <c r="F15" s="25" t="s">
        <v>18</v>
      </c>
      <c r="G15" s="25" t="s">
        <v>9</v>
      </c>
      <c r="H15" s="26">
        <v>2484854000</v>
      </c>
      <c r="I15" s="26">
        <v>2484854000</v>
      </c>
      <c r="J15" s="26">
        <v>0</v>
      </c>
      <c r="K15" s="26">
        <v>2484854000</v>
      </c>
      <c r="L15" s="26">
        <v>0</v>
      </c>
      <c r="M15" s="26">
        <v>2484854000</v>
      </c>
      <c r="N15" s="27"/>
      <c r="O15" s="28">
        <f>O16+O17+O18</f>
        <v>3928.98</v>
      </c>
      <c r="P15" s="28">
        <f>P16+P17+P18</f>
        <v>3928.98</v>
      </c>
      <c r="Q15" s="28">
        <f>Q16+Q17+Q18</f>
        <v>3928.98</v>
      </c>
      <c r="R15" s="28">
        <f>R16+R17+R18</f>
        <v>3806.38</v>
      </c>
    </row>
    <row r="16" spans="1:18" ht="94.5" customHeight="1" outlineLevel="3">
      <c r="A16" s="37" t="s">
        <v>28</v>
      </c>
      <c r="B16" s="38"/>
      <c r="C16" s="38"/>
      <c r="D16" s="38"/>
      <c r="E16" s="38"/>
      <c r="F16" s="38"/>
      <c r="G16" s="38"/>
      <c r="H16" s="39"/>
      <c r="I16" s="39"/>
      <c r="J16" s="39"/>
      <c r="K16" s="39"/>
      <c r="L16" s="39"/>
      <c r="M16" s="39"/>
      <c r="N16" s="40">
        <v>2442000</v>
      </c>
      <c r="O16" s="41">
        <v>1700</v>
      </c>
      <c r="P16" s="41">
        <v>1700</v>
      </c>
      <c r="Q16" s="41">
        <v>1700</v>
      </c>
      <c r="R16" s="41">
        <v>1647.45</v>
      </c>
    </row>
    <row r="17" spans="1:18" ht="57.75" customHeight="1" outlineLevel="3">
      <c r="A17" s="67" t="s">
        <v>29</v>
      </c>
      <c r="B17" s="68"/>
      <c r="C17" s="38"/>
      <c r="D17" s="38"/>
      <c r="E17" s="38"/>
      <c r="F17" s="38"/>
      <c r="G17" s="38"/>
      <c r="H17" s="39"/>
      <c r="I17" s="39"/>
      <c r="J17" s="39"/>
      <c r="K17" s="39"/>
      <c r="L17" s="39"/>
      <c r="M17" s="39"/>
      <c r="N17" s="40"/>
      <c r="O17" s="41">
        <v>205</v>
      </c>
      <c r="P17" s="41">
        <v>205</v>
      </c>
      <c r="Q17" s="41">
        <v>205</v>
      </c>
      <c r="R17" s="41">
        <v>205</v>
      </c>
    </row>
    <row r="18" spans="1:18" ht="54.75" customHeight="1" outlineLevel="3">
      <c r="A18" s="22" t="s">
        <v>40</v>
      </c>
      <c r="B18" s="23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40"/>
      <c r="O18" s="41">
        <v>2023.98</v>
      </c>
      <c r="P18" s="41">
        <v>2023.98</v>
      </c>
      <c r="Q18" s="41">
        <v>2023.98</v>
      </c>
      <c r="R18" s="41">
        <v>1953.93</v>
      </c>
    </row>
    <row r="19" spans="1:18" ht="39.75" customHeight="1" outlineLevel="3">
      <c r="A19" s="31" t="s">
        <v>38</v>
      </c>
      <c r="B19" s="32"/>
      <c r="C19" s="32"/>
      <c r="D19" s="32"/>
      <c r="E19" s="32"/>
      <c r="F19" s="32"/>
      <c r="G19" s="32"/>
      <c r="H19" s="33"/>
      <c r="I19" s="33"/>
      <c r="J19" s="33"/>
      <c r="K19" s="33"/>
      <c r="L19" s="33"/>
      <c r="M19" s="33"/>
      <c r="N19" s="34"/>
      <c r="O19" s="28">
        <f>O20</f>
        <v>507.4</v>
      </c>
      <c r="P19" s="28">
        <f>P20</f>
        <v>508.4</v>
      </c>
      <c r="Q19" s="28">
        <f>Q20</f>
        <v>509.4</v>
      </c>
      <c r="R19" s="28">
        <f>R20</f>
        <v>507.35</v>
      </c>
    </row>
    <row r="20" spans="1:18" ht="58.5" customHeight="1" outlineLevel="3">
      <c r="A20" s="22" t="s">
        <v>41</v>
      </c>
      <c r="B20" s="38"/>
      <c r="C20" s="38"/>
      <c r="D20" s="38"/>
      <c r="E20" s="38"/>
      <c r="F20" s="38"/>
      <c r="G20" s="38"/>
      <c r="H20" s="39"/>
      <c r="I20" s="39"/>
      <c r="J20" s="39"/>
      <c r="K20" s="39"/>
      <c r="L20" s="39"/>
      <c r="M20" s="39"/>
      <c r="N20" s="40"/>
      <c r="O20" s="41">
        <v>507.4</v>
      </c>
      <c r="P20" s="41">
        <v>508.4</v>
      </c>
      <c r="Q20" s="41">
        <v>509.4</v>
      </c>
      <c r="R20" s="41">
        <v>507.35</v>
      </c>
    </row>
    <row r="21" spans="1:18" ht="21.75" customHeight="1" outlineLevel="3">
      <c r="A21" s="24" t="s">
        <v>37</v>
      </c>
      <c r="B21" s="32"/>
      <c r="C21" s="32"/>
      <c r="D21" s="32"/>
      <c r="E21" s="32"/>
      <c r="F21" s="32"/>
      <c r="G21" s="32"/>
      <c r="H21" s="33"/>
      <c r="I21" s="33"/>
      <c r="J21" s="33"/>
      <c r="K21" s="33"/>
      <c r="L21" s="33"/>
      <c r="M21" s="33"/>
      <c r="N21" s="34"/>
      <c r="O21" s="28">
        <f>O22+O23+O29+O31+O30</f>
        <v>156597.36</v>
      </c>
      <c r="P21" s="28">
        <f>P22+P23+P29+P31+P30</f>
        <v>156598.37</v>
      </c>
      <c r="Q21" s="28">
        <f>Q22+Q23+Q29+Q31+Q30</f>
        <v>156599.37</v>
      </c>
      <c r="R21" s="28">
        <f>R22+R23+R29+R31+R30</f>
        <v>152745.95</v>
      </c>
    </row>
    <row r="22" spans="1:18" ht="39.75" customHeight="1" outlineLevel="3">
      <c r="A22" s="37" t="s">
        <v>42</v>
      </c>
      <c r="B22" s="38"/>
      <c r="C22" s="38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40"/>
      <c r="O22" s="41">
        <v>100</v>
      </c>
      <c r="P22" s="41">
        <v>101</v>
      </c>
      <c r="Q22" s="41">
        <v>102</v>
      </c>
      <c r="R22" s="41">
        <v>96.9</v>
      </c>
    </row>
    <row r="23" spans="1:18" ht="39.75" customHeight="1" outlineLevel="3">
      <c r="A23" s="37" t="s">
        <v>47</v>
      </c>
      <c r="B23" s="38"/>
      <c r="C23" s="38"/>
      <c r="D23" s="38"/>
      <c r="E23" s="38"/>
      <c r="F23" s="38"/>
      <c r="G23" s="38"/>
      <c r="H23" s="39"/>
      <c r="I23" s="39"/>
      <c r="J23" s="39"/>
      <c r="K23" s="39"/>
      <c r="L23" s="39"/>
      <c r="M23" s="39"/>
      <c r="N23" s="40"/>
      <c r="O23" s="41">
        <f>O24+O25+O27+O28</f>
        <v>146187.68</v>
      </c>
      <c r="P23" s="41">
        <f>P24+P25+P27+P28</f>
        <v>146187.69</v>
      </c>
      <c r="Q23" s="41">
        <f>Q24+Q25+Q27+Q28</f>
        <v>146187.69</v>
      </c>
      <c r="R23" s="41">
        <f>R24+R25+R27+R28</f>
        <v>142405.62</v>
      </c>
    </row>
    <row r="24" spans="1:18" ht="39.75" customHeight="1" outlineLevel="3">
      <c r="A24" s="47" t="s">
        <v>52</v>
      </c>
      <c r="B24" s="48"/>
      <c r="C24" s="48"/>
      <c r="D24" s="48"/>
      <c r="E24" s="48"/>
      <c r="F24" s="48"/>
      <c r="G24" s="48"/>
      <c r="H24" s="49"/>
      <c r="I24" s="49"/>
      <c r="J24" s="49"/>
      <c r="K24" s="49"/>
      <c r="L24" s="49"/>
      <c r="M24" s="49"/>
      <c r="N24" s="50"/>
      <c r="O24" s="51">
        <v>73984.64</v>
      </c>
      <c r="P24" s="51">
        <v>73984.64</v>
      </c>
      <c r="Q24" s="51">
        <v>73984.64</v>
      </c>
      <c r="R24" s="51">
        <v>72843.42</v>
      </c>
    </row>
    <row r="25" spans="1:18" ht="24" customHeight="1" outlineLevel="3">
      <c r="A25" s="47" t="s">
        <v>49</v>
      </c>
      <c r="B25" s="48"/>
      <c r="C25" s="48"/>
      <c r="D25" s="48"/>
      <c r="E25" s="48"/>
      <c r="F25" s="48"/>
      <c r="G25" s="48"/>
      <c r="H25" s="49"/>
      <c r="I25" s="49"/>
      <c r="J25" s="49"/>
      <c r="K25" s="49"/>
      <c r="L25" s="49"/>
      <c r="M25" s="49"/>
      <c r="N25" s="50"/>
      <c r="O25" s="51">
        <v>49255.2</v>
      </c>
      <c r="P25" s="51">
        <v>49255.21</v>
      </c>
      <c r="Q25" s="51">
        <v>49255.21</v>
      </c>
      <c r="R25" s="51">
        <v>46813.21</v>
      </c>
    </row>
    <row r="26" spans="1:18" ht="24" customHeight="1" outlineLevel="3">
      <c r="A26" s="9" t="s">
        <v>48</v>
      </c>
      <c r="B26" s="16"/>
      <c r="C26" s="16"/>
      <c r="D26" s="16"/>
      <c r="E26" s="16"/>
      <c r="F26" s="16"/>
      <c r="G26" s="16"/>
      <c r="H26" s="17"/>
      <c r="I26" s="17"/>
      <c r="J26" s="17"/>
      <c r="K26" s="17"/>
      <c r="L26" s="17"/>
      <c r="M26" s="17"/>
      <c r="N26" s="10"/>
      <c r="O26" s="21">
        <v>846.61</v>
      </c>
      <c r="P26" s="21">
        <v>846.62</v>
      </c>
      <c r="Q26" s="21">
        <v>846.62</v>
      </c>
      <c r="R26" s="21">
        <v>845.94</v>
      </c>
    </row>
    <row r="27" spans="1:18" ht="42" customHeight="1" outlineLevel="3">
      <c r="A27" s="47" t="s">
        <v>53</v>
      </c>
      <c r="B27" s="48"/>
      <c r="C27" s="48"/>
      <c r="D27" s="48"/>
      <c r="E27" s="48"/>
      <c r="F27" s="48"/>
      <c r="G27" s="48"/>
      <c r="H27" s="49"/>
      <c r="I27" s="49"/>
      <c r="J27" s="49"/>
      <c r="K27" s="49"/>
      <c r="L27" s="49"/>
      <c r="M27" s="49"/>
      <c r="N27" s="50"/>
      <c r="O27" s="51">
        <v>21207.73</v>
      </c>
      <c r="P27" s="51">
        <v>21207.73</v>
      </c>
      <c r="Q27" s="51">
        <v>21207.73</v>
      </c>
      <c r="R27" s="51">
        <v>21008.9</v>
      </c>
    </row>
    <row r="28" spans="1:18" ht="40.5" customHeight="1" outlineLevel="3">
      <c r="A28" s="47" t="s">
        <v>56</v>
      </c>
      <c r="B28" s="48"/>
      <c r="C28" s="48"/>
      <c r="D28" s="48"/>
      <c r="E28" s="48"/>
      <c r="F28" s="48"/>
      <c r="G28" s="48"/>
      <c r="H28" s="49"/>
      <c r="I28" s="49"/>
      <c r="J28" s="49"/>
      <c r="K28" s="49"/>
      <c r="L28" s="49"/>
      <c r="M28" s="49"/>
      <c r="N28" s="50"/>
      <c r="O28" s="51">
        <v>1740.11</v>
      </c>
      <c r="P28" s="51">
        <v>1740.11</v>
      </c>
      <c r="Q28" s="51">
        <v>1740.11</v>
      </c>
      <c r="R28" s="51">
        <v>1740.09</v>
      </c>
    </row>
    <row r="29" spans="1:18" ht="39" customHeight="1" outlineLevel="3">
      <c r="A29" s="37" t="s">
        <v>54</v>
      </c>
      <c r="B29" s="38"/>
      <c r="C29" s="38"/>
      <c r="D29" s="38"/>
      <c r="E29" s="38"/>
      <c r="F29" s="38"/>
      <c r="G29" s="38"/>
      <c r="H29" s="42"/>
      <c r="I29" s="42"/>
      <c r="J29" s="42"/>
      <c r="K29" s="42"/>
      <c r="L29" s="42"/>
      <c r="M29" s="42"/>
      <c r="N29" s="43"/>
      <c r="O29" s="41">
        <v>10154.75</v>
      </c>
      <c r="P29" s="41">
        <v>10154.75</v>
      </c>
      <c r="Q29" s="41">
        <v>10154.75</v>
      </c>
      <c r="R29" s="41">
        <v>10105.43</v>
      </c>
    </row>
    <row r="30" spans="1:18" ht="39" customHeight="1" outlineLevel="3">
      <c r="A30" s="37" t="s">
        <v>57</v>
      </c>
      <c r="B30" s="38"/>
      <c r="C30" s="38"/>
      <c r="D30" s="38"/>
      <c r="E30" s="38"/>
      <c r="F30" s="38"/>
      <c r="G30" s="38"/>
      <c r="H30" s="42"/>
      <c r="I30" s="42"/>
      <c r="J30" s="42"/>
      <c r="K30" s="42"/>
      <c r="L30" s="42"/>
      <c r="M30" s="42"/>
      <c r="N30" s="43"/>
      <c r="O30" s="41">
        <v>138</v>
      </c>
      <c r="P30" s="41">
        <v>138</v>
      </c>
      <c r="Q30" s="41">
        <v>138</v>
      </c>
      <c r="R30" s="41">
        <v>138</v>
      </c>
    </row>
    <row r="31" spans="1:18" ht="39" customHeight="1" outlineLevel="3">
      <c r="A31" s="37" t="s">
        <v>33</v>
      </c>
      <c r="B31" s="38"/>
      <c r="C31" s="38"/>
      <c r="D31" s="38"/>
      <c r="E31" s="38"/>
      <c r="F31" s="38"/>
      <c r="G31" s="38"/>
      <c r="H31" s="42"/>
      <c r="I31" s="42"/>
      <c r="J31" s="42"/>
      <c r="K31" s="42"/>
      <c r="L31" s="42"/>
      <c r="M31" s="42"/>
      <c r="N31" s="43"/>
      <c r="O31" s="41">
        <v>16.93</v>
      </c>
      <c r="P31" s="41">
        <v>16.93</v>
      </c>
      <c r="Q31" s="41">
        <v>16.93</v>
      </c>
      <c r="R31" s="41">
        <v>0</v>
      </c>
    </row>
    <row r="32" spans="1:18" s="2" customFormat="1" ht="24" customHeight="1">
      <c r="A32" s="24" t="s">
        <v>36</v>
      </c>
      <c r="B32" s="25" t="s">
        <v>18</v>
      </c>
      <c r="C32" s="25" t="s">
        <v>12</v>
      </c>
      <c r="D32" s="25" t="s">
        <v>19</v>
      </c>
      <c r="E32" s="25" t="s">
        <v>18</v>
      </c>
      <c r="F32" s="25" t="s">
        <v>18</v>
      </c>
      <c r="G32" s="25" t="s">
        <v>9</v>
      </c>
      <c r="H32" s="29">
        <v>8387000</v>
      </c>
      <c r="I32" s="29">
        <v>8387000</v>
      </c>
      <c r="J32" s="29">
        <v>0</v>
      </c>
      <c r="K32" s="29">
        <v>8387000</v>
      </c>
      <c r="L32" s="29">
        <v>0</v>
      </c>
      <c r="M32" s="29">
        <v>8387000</v>
      </c>
      <c r="N32" s="30"/>
      <c r="O32" s="28">
        <f>O33+O36+O37+O38</f>
        <v>18652.85</v>
      </c>
      <c r="P32" s="28">
        <f>P33+P36+P37+P38</f>
        <v>18652.85</v>
      </c>
      <c r="Q32" s="28">
        <f>Q33+Q36+Q37+Q38</f>
        <v>18652.85</v>
      </c>
      <c r="R32" s="28">
        <f>R33+R36+R37+R38</f>
        <v>18200.36</v>
      </c>
    </row>
    <row r="33" spans="1:19" ht="39.75" customHeight="1" outlineLevel="3">
      <c r="A33" s="37" t="s">
        <v>51</v>
      </c>
      <c r="B33" s="38"/>
      <c r="C33" s="38"/>
      <c r="D33" s="38"/>
      <c r="E33" s="38"/>
      <c r="F33" s="38"/>
      <c r="G33" s="38"/>
      <c r="H33" s="42"/>
      <c r="I33" s="42"/>
      <c r="J33" s="42"/>
      <c r="K33" s="42"/>
      <c r="L33" s="42"/>
      <c r="M33" s="42"/>
      <c r="N33" s="43"/>
      <c r="O33" s="41">
        <f>O34+O35</f>
        <v>17642.85</v>
      </c>
      <c r="P33" s="41">
        <f>P34+P35</f>
        <v>17642.85</v>
      </c>
      <c r="Q33" s="41">
        <f>Q34+Q35</f>
        <v>17642.85</v>
      </c>
      <c r="R33" s="41">
        <f>R34+R35</f>
        <v>17267.72</v>
      </c>
      <c r="S33" s="3"/>
    </row>
    <row r="34" spans="1:19" ht="20.25" customHeight="1" outlineLevel="3">
      <c r="A34" s="47" t="s">
        <v>50</v>
      </c>
      <c r="B34" s="48"/>
      <c r="C34" s="48"/>
      <c r="D34" s="48"/>
      <c r="E34" s="48"/>
      <c r="F34" s="48"/>
      <c r="G34" s="48"/>
      <c r="H34" s="52"/>
      <c r="I34" s="52"/>
      <c r="J34" s="52"/>
      <c r="K34" s="52"/>
      <c r="L34" s="52"/>
      <c r="M34" s="52"/>
      <c r="N34" s="53"/>
      <c r="O34" s="51">
        <v>2669.2</v>
      </c>
      <c r="P34" s="51">
        <v>2669.2</v>
      </c>
      <c r="Q34" s="51">
        <v>2669.2</v>
      </c>
      <c r="R34" s="51">
        <v>2669.2</v>
      </c>
      <c r="S34" s="3"/>
    </row>
    <row r="35" spans="1:19" ht="36.75" customHeight="1" outlineLevel="3">
      <c r="A35" s="47" t="s">
        <v>55</v>
      </c>
      <c r="B35" s="48"/>
      <c r="C35" s="48"/>
      <c r="D35" s="48"/>
      <c r="E35" s="48"/>
      <c r="F35" s="48"/>
      <c r="G35" s="48"/>
      <c r="H35" s="52"/>
      <c r="I35" s="52"/>
      <c r="J35" s="52"/>
      <c r="K35" s="52"/>
      <c r="L35" s="52"/>
      <c r="M35" s="52"/>
      <c r="N35" s="53"/>
      <c r="O35" s="51">
        <v>14973.65</v>
      </c>
      <c r="P35" s="51">
        <v>14973.65</v>
      </c>
      <c r="Q35" s="51">
        <v>14973.65</v>
      </c>
      <c r="R35" s="51">
        <v>14598.52</v>
      </c>
      <c r="S35" s="3"/>
    </row>
    <row r="36" spans="1:19" ht="24.75" customHeight="1" outlineLevel="3">
      <c r="A36" s="37" t="s">
        <v>34</v>
      </c>
      <c r="B36" s="38"/>
      <c r="C36" s="38"/>
      <c r="D36" s="38"/>
      <c r="E36" s="38"/>
      <c r="F36" s="38"/>
      <c r="G36" s="38"/>
      <c r="H36" s="42"/>
      <c r="I36" s="42"/>
      <c r="J36" s="42"/>
      <c r="K36" s="42"/>
      <c r="L36" s="42"/>
      <c r="M36" s="42"/>
      <c r="N36" s="43"/>
      <c r="O36" s="41">
        <v>300</v>
      </c>
      <c r="P36" s="41">
        <v>300</v>
      </c>
      <c r="Q36" s="41">
        <v>300</v>
      </c>
      <c r="R36" s="41">
        <v>236.88</v>
      </c>
      <c r="S36" s="3"/>
    </row>
    <row r="37" spans="1:19" ht="23.25" customHeight="1" outlineLevel="3">
      <c r="A37" s="37" t="s">
        <v>35</v>
      </c>
      <c r="B37" s="38"/>
      <c r="C37" s="38"/>
      <c r="D37" s="38"/>
      <c r="E37" s="38"/>
      <c r="F37" s="38"/>
      <c r="G37" s="38"/>
      <c r="H37" s="42"/>
      <c r="I37" s="42"/>
      <c r="J37" s="42"/>
      <c r="K37" s="42"/>
      <c r="L37" s="42"/>
      <c r="M37" s="42"/>
      <c r="N37" s="43"/>
      <c r="O37" s="41">
        <v>180</v>
      </c>
      <c r="P37" s="41">
        <v>180</v>
      </c>
      <c r="Q37" s="41">
        <v>180</v>
      </c>
      <c r="R37" s="41">
        <v>174.9</v>
      </c>
      <c r="S37" s="3"/>
    </row>
    <row r="38" spans="1:19" ht="38.25" customHeight="1" outlineLevel="3">
      <c r="A38" s="37" t="s">
        <v>33</v>
      </c>
      <c r="B38" s="38"/>
      <c r="C38" s="38"/>
      <c r="D38" s="38"/>
      <c r="E38" s="38"/>
      <c r="F38" s="38"/>
      <c r="G38" s="38"/>
      <c r="H38" s="42"/>
      <c r="I38" s="42"/>
      <c r="J38" s="42"/>
      <c r="K38" s="42"/>
      <c r="L38" s="42"/>
      <c r="M38" s="42"/>
      <c r="N38" s="43"/>
      <c r="O38" s="41">
        <v>530</v>
      </c>
      <c r="P38" s="41">
        <v>530</v>
      </c>
      <c r="Q38" s="41">
        <v>530</v>
      </c>
      <c r="R38" s="41">
        <v>520.86</v>
      </c>
      <c r="S38" s="3"/>
    </row>
    <row r="39" spans="1:19" ht="23.25" customHeight="1" outlineLevel="3">
      <c r="A39" s="24" t="s">
        <v>21</v>
      </c>
      <c r="B39" s="25" t="s">
        <v>18</v>
      </c>
      <c r="C39" s="25" t="s">
        <v>16</v>
      </c>
      <c r="D39" s="25" t="s">
        <v>19</v>
      </c>
      <c r="E39" s="25" t="s">
        <v>18</v>
      </c>
      <c r="F39" s="25" t="s">
        <v>18</v>
      </c>
      <c r="G39" s="25" t="s">
        <v>9</v>
      </c>
      <c r="H39" s="29">
        <v>40182000</v>
      </c>
      <c r="I39" s="29">
        <v>40182000</v>
      </c>
      <c r="J39" s="29">
        <v>0</v>
      </c>
      <c r="K39" s="29">
        <v>40182000</v>
      </c>
      <c r="L39" s="29">
        <v>0</v>
      </c>
      <c r="M39" s="29">
        <v>40182000</v>
      </c>
      <c r="N39" s="30"/>
      <c r="O39" s="28">
        <f>O41+O40+O42</f>
        <v>1056.99</v>
      </c>
      <c r="P39" s="28">
        <f>P41+P40+P42</f>
        <v>1056.99</v>
      </c>
      <c r="Q39" s="28">
        <f>Q41+Q40+Q42</f>
        <v>1056.99</v>
      </c>
      <c r="R39" s="28">
        <f>R41+R40+R42</f>
        <v>1041.99</v>
      </c>
      <c r="S39" s="3"/>
    </row>
    <row r="40" spans="1:19" ht="38.25" customHeight="1" outlineLevel="3">
      <c r="A40" s="37" t="s">
        <v>44</v>
      </c>
      <c r="B40" s="44"/>
      <c r="C40" s="44"/>
      <c r="D40" s="44"/>
      <c r="E40" s="44"/>
      <c r="F40" s="44"/>
      <c r="G40" s="44"/>
      <c r="H40" s="45"/>
      <c r="I40" s="45"/>
      <c r="J40" s="45"/>
      <c r="K40" s="45"/>
      <c r="L40" s="45"/>
      <c r="M40" s="45"/>
      <c r="N40" s="46"/>
      <c r="O40" s="41">
        <v>211.44</v>
      </c>
      <c r="P40" s="41">
        <v>211.44</v>
      </c>
      <c r="Q40" s="41">
        <v>211.44</v>
      </c>
      <c r="R40" s="41">
        <v>211.44</v>
      </c>
      <c r="S40" s="3"/>
    </row>
    <row r="41" spans="1:19" ht="38.25" customHeight="1" outlineLevel="3">
      <c r="A41" s="37" t="s">
        <v>43</v>
      </c>
      <c r="B41" s="38" t="s">
        <v>18</v>
      </c>
      <c r="C41" s="38" t="s">
        <v>14</v>
      </c>
      <c r="D41" s="38" t="s">
        <v>15</v>
      </c>
      <c r="E41" s="38" t="s">
        <v>18</v>
      </c>
      <c r="F41" s="38" t="s">
        <v>18</v>
      </c>
      <c r="G41" s="38" t="s">
        <v>9</v>
      </c>
      <c r="H41" s="42">
        <v>17908000</v>
      </c>
      <c r="I41" s="42">
        <v>17908000</v>
      </c>
      <c r="J41" s="42">
        <v>0</v>
      </c>
      <c r="K41" s="42">
        <v>17908000</v>
      </c>
      <c r="L41" s="42">
        <v>0</v>
      </c>
      <c r="M41" s="42">
        <v>17908000</v>
      </c>
      <c r="N41" s="43">
        <v>17908</v>
      </c>
      <c r="O41" s="41">
        <v>795.55</v>
      </c>
      <c r="P41" s="41">
        <v>795.55</v>
      </c>
      <c r="Q41" s="41">
        <v>795.55</v>
      </c>
      <c r="R41" s="41">
        <v>795.55</v>
      </c>
      <c r="S41" s="3"/>
    </row>
    <row r="42" spans="1:19" ht="38.25" customHeight="1" outlineLevel="3">
      <c r="A42" s="37" t="s">
        <v>57</v>
      </c>
      <c r="B42" s="38"/>
      <c r="C42" s="38"/>
      <c r="D42" s="38"/>
      <c r="E42" s="38"/>
      <c r="F42" s="38"/>
      <c r="G42" s="38"/>
      <c r="H42" s="42"/>
      <c r="I42" s="42"/>
      <c r="J42" s="42"/>
      <c r="K42" s="42"/>
      <c r="L42" s="42"/>
      <c r="M42" s="42"/>
      <c r="N42" s="43"/>
      <c r="O42" s="41">
        <v>50</v>
      </c>
      <c r="P42" s="41">
        <v>50</v>
      </c>
      <c r="Q42" s="41">
        <v>50</v>
      </c>
      <c r="R42" s="41">
        <v>35</v>
      </c>
      <c r="S42" s="3"/>
    </row>
    <row r="43" spans="1:18" s="2" customFormat="1" ht="21" customHeight="1">
      <c r="A43" s="24" t="s">
        <v>32</v>
      </c>
      <c r="B43" s="25" t="s">
        <v>18</v>
      </c>
      <c r="C43" s="25" t="s">
        <v>13</v>
      </c>
      <c r="D43" s="25" t="s">
        <v>19</v>
      </c>
      <c r="E43" s="25" t="s">
        <v>18</v>
      </c>
      <c r="F43" s="25" t="s">
        <v>18</v>
      </c>
      <c r="G43" s="25" t="s">
        <v>9</v>
      </c>
      <c r="H43" s="29">
        <v>811543000</v>
      </c>
      <c r="I43" s="29">
        <v>811543000</v>
      </c>
      <c r="J43" s="29">
        <v>0</v>
      </c>
      <c r="K43" s="29">
        <v>811543000</v>
      </c>
      <c r="L43" s="29">
        <v>0</v>
      </c>
      <c r="M43" s="29">
        <v>811543000</v>
      </c>
      <c r="N43" s="30" t="e">
        <f>#REF!+#REF!</f>
        <v>#REF!</v>
      </c>
      <c r="O43" s="28">
        <f>O44</f>
        <v>500</v>
      </c>
      <c r="P43" s="28">
        <f>P44</f>
        <v>501</v>
      </c>
      <c r="Q43" s="28">
        <f>Q44</f>
        <v>502</v>
      </c>
      <c r="R43" s="28">
        <f>R44</f>
        <v>500</v>
      </c>
    </row>
    <row r="44" spans="1:18" s="2" customFormat="1" ht="40.5" customHeight="1">
      <c r="A44" s="37" t="s">
        <v>45</v>
      </c>
      <c r="B44" s="44"/>
      <c r="C44" s="44"/>
      <c r="D44" s="44"/>
      <c r="E44" s="44"/>
      <c r="F44" s="44"/>
      <c r="G44" s="44"/>
      <c r="H44" s="45"/>
      <c r="I44" s="45"/>
      <c r="J44" s="45"/>
      <c r="K44" s="45"/>
      <c r="L44" s="45"/>
      <c r="M44" s="45"/>
      <c r="N44" s="46"/>
      <c r="O44" s="41">
        <v>500</v>
      </c>
      <c r="P44" s="41">
        <v>501</v>
      </c>
      <c r="Q44" s="41">
        <v>502</v>
      </c>
      <c r="R44" s="41">
        <v>500</v>
      </c>
    </row>
    <row r="45" spans="1:18" ht="0.75" customHeight="1" hidden="1" outlineLevel="3">
      <c r="A45" s="20"/>
      <c r="B45" s="18"/>
      <c r="C45" s="18"/>
      <c r="D45" s="18"/>
      <c r="E45" s="18"/>
      <c r="F45" s="18"/>
      <c r="G45" s="18"/>
      <c r="H45" s="19"/>
      <c r="I45" s="19"/>
      <c r="J45" s="19"/>
      <c r="K45" s="19"/>
      <c r="L45" s="19"/>
      <c r="M45" s="19"/>
      <c r="N45" s="19"/>
      <c r="O45" s="7"/>
      <c r="P45" s="7"/>
      <c r="Q45" s="7"/>
      <c r="R45" s="7"/>
    </row>
    <row r="46" spans="1:18" ht="0.75" customHeight="1" outlineLevel="3">
      <c r="A46" s="20"/>
      <c r="B46" s="18"/>
      <c r="C46" s="18"/>
      <c r="D46" s="18"/>
      <c r="E46" s="18"/>
      <c r="F46" s="18"/>
      <c r="G46" s="18"/>
      <c r="H46" s="19"/>
      <c r="I46" s="19"/>
      <c r="J46" s="19"/>
      <c r="K46" s="19"/>
      <c r="L46" s="19"/>
      <c r="M46" s="19"/>
      <c r="N46" s="19"/>
      <c r="O46" s="7"/>
      <c r="P46" s="7"/>
      <c r="Q46" s="7"/>
      <c r="R46" s="7"/>
    </row>
    <row r="47" spans="1:18" s="2" customFormat="1" ht="19.5" customHeight="1">
      <c r="A47" s="65" t="s">
        <v>25</v>
      </c>
      <c r="B47" s="66"/>
      <c r="C47" s="66"/>
      <c r="D47" s="66"/>
      <c r="E47" s="66"/>
      <c r="F47" s="66"/>
      <c r="G47" s="66"/>
      <c r="H47" s="35">
        <v>3958469230</v>
      </c>
      <c r="I47" s="35">
        <v>3958469230</v>
      </c>
      <c r="J47" s="35">
        <v>0</v>
      </c>
      <c r="K47" s="35">
        <v>3958469230</v>
      </c>
      <c r="L47" s="35">
        <v>0</v>
      </c>
      <c r="M47" s="35">
        <v>3958469230</v>
      </c>
      <c r="N47" s="35" t="e">
        <f>#REF!+#REF!+#REF!+#REF!+#REF!+#REF!+#REF!+#REF!+#REF!+#REF!</f>
        <v>#REF!</v>
      </c>
      <c r="O47" s="36">
        <f>O10+O15+O19+O21+O32+O39+O43</f>
        <v>181678.81</v>
      </c>
      <c r="P47" s="36">
        <f>P10+P15+P19+P21+P32+P39+P43</f>
        <v>181681.82</v>
      </c>
      <c r="Q47" s="36">
        <f>Q10+Q15+Q19+Q21+Q32+Q39+Q43</f>
        <v>181684.82</v>
      </c>
      <c r="R47" s="36">
        <f>R10+R15+R19+R21+R32+R39+R43</f>
        <v>177167.09</v>
      </c>
    </row>
    <row r="48" spans="1:15" ht="18.7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8"/>
    </row>
    <row r="49" spans="1:15" ht="12.7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5"/>
    </row>
    <row r="50" spans="1:15" ht="18.7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5"/>
    </row>
  </sheetData>
  <sheetProtection/>
  <mergeCells count="7">
    <mergeCell ref="A49:N49"/>
    <mergeCell ref="A6:O6"/>
    <mergeCell ref="A5:O5"/>
    <mergeCell ref="A47:G47"/>
    <mergeCell ref="A17:B17"/>
    <mergeCell ref="A2:O2"/>
    <mergeCell ref="A3:O3"/>
  </mergeCells>
  <printOptions/>
  <pageMargins left="0.984251968503937" right="0.5905511811023623" top="0.35" bottom="0.27" header="0.15748031496062992" footer="0.15748031496062992"/>
  <pageSetup fitToHeight="1" fitToWidth="1" horizontalDpi="1200" verticalDpi="1200" orientation="portrait" paperSize="9" scale="52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comp-4</cp:lastModifiedBy>
  <cp:lastPrinted>2013-12-17T01:10:05Z</cp:lastPrinted>
  <dcterms:created xsi:type="dcterms:W3CDTF">2002-10-08T15:02:13Z</dcterms:created>
  <dcterms:modified xsi:type="dcterms:W3CDTF">2014-05-28T03:47:08Z</dcterms:modified>
  <cp:category/>
  <cp:version/>
  <cp:contentType/>
  <cp:contentStatus/>
</cp:coreProperties>
</file>